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1\"/>
    </mc:Choice>
  </mc:AlternateContent>
  <bookViews>
    <workbookView xWindow="0" yWindow="0" windowWidth="21570" windowHeight="816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Характеристика!$A$10:$AA$93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Характеристика!$A$1:$AA$97</definedName>
  </definedNames>
  <calcPr calcId="152511"/>
</workbook>
</file>

<file path=xl/calcChain.xml><?xml version="1.0" encoding="utf-8"?>
<calcChain xmlns="http://schemas.openxmlformats.org/spreadsheetml/2006/main">
  <c r="Z89" i="4" l="1"/>
  <c r="Z90" i="4"/>
  <c r="Z91" i="4"/>
  <c r="Z93" i="4"/>
  <c r="W66" i="4"/>
  <c r="V66" i="4"/>
  <c r="U66" i="4"/>
  <c r="T66" i="4"/>
  <c r="Z68" i="4"/>
  <c r="Z60" i="4" l="1"/>
  <c r="Z45" i="4"/>
  <c r="Z17" i="4"/>
  <c r="Z86" i="4"/>
  <c r="Z77" i="4"/>
  <c r="Z76" i="4"/>
  <c r="Z74" i="4"/>
  <c r="Z73" i="4"/>
  <c r="Z37" i="4"/>
  <c r="X87" i="4"/>
  <c r="X65" i="4" s="1"/>
  <c r="X28" i="4"/>
  <c r="X15" i="4" s="1"/>
  <c r="Y87" i="4"/>
  <c r="Y65" i="4" s="1"/>
  <c r="W87" i="4"/>
  <c r="W65" i="4" s="1"/>
  <c r="V87" i="4"/>
  <c r="V65" i="4" s="1"/>
  <c r="U87" i="4"/>
  <c r="U65" i="4" s="1"/>
  <c r="T87" i="4"/>
  <c r="T65" i="4" s="1"/>
  <c r="T28" i="4"/>
  <c r="T15" i="4" s="1"/>
  <c r="Y28" i="4"/>
  <c r="W28" i="4"/>
  <c r="W15" i="4" s="1"/>
  <c r="V28" i="4"/>
  <c r="V15" i="4" s="1"/>
  <c r="U28" i="4"/>
  <c r="U15" i="4" s="1"/>
  <c r="T11" i="4" l="1"/>
  <c r="Z87" i="4"/>
  <c r="X11" i="4"/>
  <c r="Y15" i="4" l="1"/>
  <c r="W11" i="4" l="1"/>
  <c r="V11" i="4"/>
  <c r="Y11" i="4"/>
  <c r="Z58" i="4" l="1"/>
  <c r="Z31" i="4"/>
  <c r="Z21" i="4"/>
  <c r="Z23" i="4"/>
  <c r="Z25" i="4"/>
  <c r="Z27" i="4"/>
  <c r="Z32" i="4" l="1"/>
  <c r="Z16" i="4"/>
  <c r="Z50" i="4" l="1"/>
  <c r="Z57" i="4" l="1"/>
  <c r="Z85" i="4" l="1"/>
  <c r="Z82" i="4"/>
  <c r="Z81" i="4"/>
  <c r="Z80" i="4"/>
  <c r="Z79" i="4"/>
  <c r="Z71" i="4"/>
  <c r="Z70" i="4"/>
  <c r="Z69" i="4"/>
  <c r="Z66" i="4" l="1"/>
  <c r="Z65" i="4" s="1"/>
  <c r="Z56" i="4"/>
  <c r="Z55" i="4"/>
  <c r="Z54" i="4"/>
  <c r="Z53" i="4"/>
  <c r="Z52" i="4"/>
  <c r="Z51" i="4"/>
  <c r="Z49" i="4"/>
  <c r="Z48" i="4"/>
  <c r="Z43" i="4"/>
  <c r="Z41" i="4"/>
  <c r="Z36" i="4"/>
  <c r="Z35" i="4"/>
  <c r="Z28" i="4" l="1"/>
  <c r="U11" i="4" l="1"/>
  <c r="Z11" i="4" s="1"/>
  <c r="Z15" i="4"/>
</calcChain>
</file>

<file path=xl/sharedStrings.xml><?xml version="1.0" encoding="utf-8"?>
<sst xmlns="http://schemas.openxmlformats.org/spreadsheetml/2006/main" count="596" uniqueCount="259">
  <si>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</si>
  <si>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</si>
  <si>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</si>
  <si>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</si>
  <si>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</si>
  <si>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</si>
  <si>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</si>
  <si>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</si>
  <si>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</si>
  <si>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</si>
  <si>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</si>
  <si>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</si>
  <si>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</si>
  <si>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</si>
  <si>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</si>
  <si>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</si>
  <si>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</si>
  <si>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</si>
  <si>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</si>
  <si>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</si>
  <si>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</si>
  <si>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</si>
  <si>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</si>
  <si>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</si>
  <si>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</si>
  <si>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</si>
  <si>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</si>
  <si>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</si>
  <si>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</si>
  <si>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</si>
  <si>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</si>
  <si>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</si>
  <si>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</si>
  <si>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</si>
  <si>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</si>
  <si>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</si>
  <si>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</si>
  <si>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</si>
  <si>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</si>
  <si>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</si>
  <si>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</si>
  <si>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</si>
  <si>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</si>
  <si>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</si>
  <si>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</si>
  <si>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</si>
  <si>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</si>
  <si>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</si>
  <si>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</si>
  <si>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</si>
  <si>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</si>
  <si>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</si>
  <si>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</si>
  <si>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</si>
  <si>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</si>
  <si>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</si>
  <si>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</si>
  <si>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</si>
  <si>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</si>
  <si>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</si>
  <si>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</si>
  <si>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</si>
  <si>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</si>
  <si>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</si>
  <si>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</si>
  <si>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</si>
  <si>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</si>
  <si>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</si>
  <si>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</si>
  <si>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</si>
  <si>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</si>
  <si>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</si>
  <si>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</si>
  <si>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</si>
  <si>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</si>
  <si>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</si>
  <si>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</si>
  <si>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</si>
  <si>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</si>
  <si>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</si>
  <si>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</si>
  <si>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</si>
  <si>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</si>
  <si>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</si>
  <si>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</si>
  <si>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</si>
  <si>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</si>
  <si>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</si>
  <si>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</si>
  <si>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</si>
  <si>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</si>
  <si>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</si>
  <si>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</si>
  <si>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</si>
  <si>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</si>
  <si>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</si>
  <si>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</si>
  <si>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</si>
  <si>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</si>
  <si>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</si>
  <si>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</si>
  <si>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</si>
  <si>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</si>
  <si>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</si>
  <si>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</si>
  <si>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</si>
  <si>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</si>
  <si>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</si>
  <si>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</si>
  <si>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</si>
  <si>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</si>
  <si>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</si>
  <si>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</si>
  <si>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</si>
  <si>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</si>
  <si>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</si>
  <si>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</si>
  <si>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</si>
  <si>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</si>
  <si>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</si>
  <si>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</si>
  <si>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</si>
  <si>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</si>
  <si>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</si>
  <si>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</si>
  <si>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</si>
  <si>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</si>
  <si>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</si>
  <si>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</si>
  <si>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</si>
  <si>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</si>
  <si>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</si>
  <si>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</si>
  <si>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</si>
  <si>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</si>
  <si>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</si>
  <si>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</si>
  <si>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</si>
  <si>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</si>
  <si>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</si>
  <si>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</si>
  <si>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</si>
  <si>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</si>
  <si>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</si>
  <si>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</si>
  <si>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</si>
  <si>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</si>
  <si>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</si>
  <si>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</si>
  <si>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</si>
  <si>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</si>
  <si>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</si>
  <si>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</si>
  <si>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</si>
  <si>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</si>
  <si>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</si>
  <si>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</si>
  <si>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</si>
  <si>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</si>
  <si>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</si>
  <si>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</si>
  <si>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</si>
  <si>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</si>
  <si>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</si>
  <si>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</si>
  <si>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</si>
  <si>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</si>
  <si>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</si>
  <si>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</si>
  <si>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</si>
  <si>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</si>
  <si>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</si>
  <si>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</si>
  <si>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</si>
  <si>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</si>
  <si>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</si>
  <si>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</si>
  <si>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</si>
  <si>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</si>
  <si>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</si>
  <si>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</si>
  <si>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</si>
  <si>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</si>
  <si>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</si>
  <si>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</si>
  <si>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</si>
  <si>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</si>
  <si>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</si>
  <si>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</si>
  <si>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</si>
  <si>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</si>
  <si>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</si>
  <si>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</si>
  <si>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</si>
  <si>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</si>
  <si>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</si>
  <si>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</si>
  <si>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</si>
  <si>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</si>
  <si>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</si>
  <si>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</si>
  <si>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</si>
  <si>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</si>
  <si>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</si>
  <si>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</si>
  <si>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</si>
  <si>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</si>
  <si>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</si>
  <si>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</si>
  <si>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</si>
  <si>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</si>
  <si>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</si>
  <si>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</si>
  <si>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</si>
  <si>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</si>
  <si>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</si>
  <si>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</si>
  <si>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</si>
  <si>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</si>
  <si>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</si>
  <si>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</si>
  <si>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</si>
  <si>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</si>
  <si>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</si>
  <si>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</si>
  <si>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</si>
  <si>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</si>
  <si>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</si>
  <si>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</si>
  <si>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</si>
  <si>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</si>
  <si>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</si>
  <si>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</si>
  <si>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</si>
  <si>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</si>
  <si>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</si>
  <si>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</si>
  <si>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</si>
  <si>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</si>
  <si>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</si>
  <si>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</si>
  <si>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</si>
  <si>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</si>
  <si>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t>Показатель 1 задачи «Размер прогнозируемых доходов от использования и реализации земельных участков, находящихся в муниципальной собственности города Твери»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</si>
  <si>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</si>
  <si>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t xml:space="preserve">Показатель 1 задачи «Количество многодетных семей, обеспеченных земельными участками»  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</si>
  <si>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</si>
  <si>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</si>
  <si>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</si>
  <si>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 ФЗ)»</t>
    </r>
  </si>
  <si>
    <r>
      <t>Задача 2 «Повышение эффективности использования муниципального</t>
    </r>
    <r>
      <rPr>
        <b/>
        <sz val="8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имущества»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</si>
  <si>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</si>
  <si>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 муниципального имущества»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</si>
  <si>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   предприятиями и праве оперативного  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</si>
  <si>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</si>
  <si>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</t>
    </r>
    <r>
      <rPr>
        <sz val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</si>
  <si>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>Показатель</t>
    </r>
    <r>
      <rPr>
        <b/>
        <sz val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</t>
    </r>
    <r>
      <rPr>
        <sz val="9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</si>
  <si>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 принятия мер в соответствии с действующим законодательством Российской Федерации»</t>
    </r>
  </si>
  <si>
    <t xml:space="preserve">                                                                                    Приложение 2                                                                      к постановлению Администрации города Твери                                                                         от  «22» ноября  2021 №  1108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</si>
</sst>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view="pageBreakPreview" zoomScale="80" zoomScaleNormal="100" zoomScaleSheetLayoutView="80" zoomScalePageLayoutView="65" workbookViewId="0">
      <selection activeCell="W1" sqref="W1:AA1"/>
    </sheetView>
  </sheetViews>
  <sheetFormatPr defaultRowHeight="15" x14ac:dyDescent="0.25"/>
  <cols>
    <col min="1" max="1" width="3.42578125" customWidth="1"/>
    <col min="2" max="2" width="3" customWidth="1"/>
    <col min="3" max="4" width="2.85546875" customWidth="1"/>
    <col min="5" max="5" width="3.85546875" customWidth="1"/>
    <col min="6" max="6" width="3.28515625" customWidth="1"/>
    <col min="7" max="7" width="3.85546875" customWidth="1"/>
    <col min="8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6.42578125" style="5" customWidth="1"/>
    <col min="19" max="19" width="13.85546875" style="27" customWidth="1"/>
    <col min="20" max="20" width="11.85546875" style="26" customWidth="1"/>
    <col min="21" max="21" width="12.28515625" style="26" customWidth="1"/>
    <col min="22" max="22" width="13.140625" style="26" customWidth="1"/>
    <col min="23" max="23" width="11.5703125" style="26" customWidth="1"/>
    <col min="24" max="25" width="12.42578125" style="26" customWidth="1"/>
    <col min="26" max="26" width="12.85546875" style="26" customWidth="1"/>
    <col min="27" max="27" width="13.4257812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07" t="s">
        <v>258</v>
      </c>
      <c r="X1" s="107"/>
      <c r="Y1" s="107"/>
      <c r="Z1" s="108"/>
      <c r="AA1" s="109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105" t="s">
        <v>242</v>
      </c>
      <c r="X2" s="106"/>
      <c r="Y2" s="106"/>
      <c r="Z2" s="106"/>
      <c r="AA2" s="106"/>
      <c r="AB2" s="47"/>
    </row>
    <row r="3" spans="1:28" ht="16.5" customHeight="1" x14ac:dyDescent="0.3">
      <c r="A3" s="103" t="s">
        <v>231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8" ht="18.75" customHeight="1" x14ac:dyDescent="0.3">
      <c r="A4" s="103" t="s">
        <v>166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8" ht="13.5" customHeight="1" x14ac:dyDescent="0.25">
      <c r="A5" s="104" t="s">
        <v>119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53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53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18" t="s">
        <v>3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20"/>
      <c r="R8" s="121" t="s">
        <v>125</v>
      </c>
      <c r="S8" s="123" t="s">
        <v>4</v>
      </c>
      <c r="T8" s="125" t="s">
        <v>5</v>
      </c>
      <c r="U8" s="126"/>
      <c r="V8" s="126"/>
      <c r="W8" s="126"/>
      <c r="X8" s="126"/>
      <c r="Y8" s="127"/>
      <c r="Z8" s="110" t="s">
        <v>6</v>
      </c>
      <c r="AA8" s="111"/>
    </row>
    <row r="9" spans="1:28" s="5" customFormat="1" ht="81" customHeight="1" x14ac:dyDescent="0.25">
      <c r="A9" s="112" t="s">
        <v>7</v>
      </c>
      <c r="B9" s="113"/>
      <c r="C9" s="114"/>
      <c r="D9" s="112" t="s">
        <v>8</v>
      </c>
      <c r="E9" s="114"/>
      <c r="F9" s="112" t="s">
        <v>9</v>
      </c>
      <c r="G9" s="114"/>
      <c r="H9" s="112" t="s">
        <v>10</v>
      </c>
      <c r="I9" s="113"/>
      <c r="J9" s="113"/>
      <c r="K9" s="113"/>
      <c r="L9" s="113"/>
      <c r="M9" s="113"/>
      <c r="N9" s="113"/>
      <c r="O9" s="113"/>
      <c r="P9" s="113"/>
      <c r="Q9" s="114"/>
      <c r="R9" s="122"/>
      <c r="S9" s="124"/>
      <c r="T9" s="54" t="s">
        <v>167</v>
      </c>
      <c r="U9" s="54" t="s">
        <v>168</v>
      </c>
      <c r="V9" s="54" t="s">
        <v>169</v>
      </c>
      <c r="W9" s="54" t="s">
        <v>170</v>
      </c>
      <c r="X9" s="54" t="s">
        <v>171</v>
      </c>
      <c r="Y9" s="54" t="s">
        <v>172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57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25">
      <c r="A11" s="73">
        <v>0</v>
      </c>
      <c r="B11" s="73">
        <v>2</v>
      </c>
      <c r="C11" s="73">
        <v>0</v>
      </c>
      <c r="D11" s="73">
        <v>0</v>
      </c>
      <c r="E11" s="73">
        <v>1</v>
      </c>
      <c r="F11" s="73">
        <v>1</v>
      </c>
      <c r="G11" s="73">
        <v>3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83" t="s">
        <v>175</v>
      </c>
      <c r="S11" s="76" t="s">
        <v>14</v>
      </c>
      <c r="T11" s="77">
        <f t="shared" ref="T11:Y11" si="0">T15+T65</f>
        <v>5000</v>
      </c>
      <c r="U11" s="77">
        <f t="shared" si="0"/>
        <v>14429.3</v>
      </c>
      <c r="V11" s="77">
        <f t="shared" si="0"/>
        <v>14400</v>
      </c>
      <c r="W11" s="77">
        <f t="shared" si="0"/>
        <v>14400</v>
      </c>
      <c r="X11" s="77">
        <f t="shared" si="0"/>
        <v>13162</v>
      </c>
      <c r="Y11" s="77">
        <f t="shared" si="0"/>
        <v>13162</v>
      </c>
      <c r="Z11" s="77">
        <f>SUM(T11:Y11)</f>
        <v>74553.3</v>
      </c>
      <c r="AA11" s="76">
        <v>2026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 t="s">
        <v>173</v>
      </c>
      <c r="S12" s="54"/>
      <c r="T12" s="54"/>
      <c r="U12" s="54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 t="s">
        <v>224</v>
      </c>
      <c r="S13" s="54" t="s">
        <v>14</v>
      </c>
      <c r="T13" s="59">
        <v>897854</v>
      </c>
      <c r="U13" s="59">
        <v>872613</v>
      </c>
      <c r="V13" s="59">
        <v>838369</v>
      </c>
      <c r="W13" s="59">
        <v>835206</v>
      </c>
      <c r="X13" s="59">
        <v>1115078</v>
      </c>
      <c r="Y13" s="59">
        <v>1161911</v>
      </c>
      <c r="Z13" s="90">
        <v>1161911</v>
      </c>
      <c r="AA13" s="54">
        <v>2026</v>
      </c>
      <c r="AB13" s="71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6" t="s">
        <v>225</v>
      </c>
      <c r="S14" s="54" t="s">
        <v>16</v>
      </c>
      <c r="T14" s="59">
        <v>85</v>
      </c>
      <c r="U14" s="59">
        <v>90</v>
      </c>
      <c r="V14" s="59">
        <v>95</v>
      </c>
      <c r="W14" s="59">
        <v>99</v>
      </c>
      <c r="X14" s="59">
        <v>100</v>
      </c>
      <c r="Y14" s="59">
        <v>100</v>
      </c>
      <c r="Z14" s="91">
        <v>100</v>
      </c>
      <c r="AA14" s="54">
        <v>2026</v>
      </c>
      <c r="AB14" s="71"/>
    </row>
    <row r="15" spans="1:28" s="5" customFormat="1" ht="37.5" x14ac:dyDescent="0.25">
      <c r="A15" s="73">
        <v>0</v>
      </c>
      <c r="B15" s="73">
        <v>2</v>
      </c>
      <c r="C15" s="73">
        <v>0</v>
      </c>
      <c r="D15" s="73">
        <v>0</v>
      </c>
      <c r="E15" s="73">
        <v>1</v>
      </c>
      <c r="F15" s="73">
        <v>1</v>
      </c>
      <c r="G15" s="73">
        <v>3</v>
      </c>
      <c r="H15" s="73">
        <v>1</v>
      </c>
      <c r="I15" s="73">
        <v>0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83" t="s">
        <v>162</v>
      </c>
      <c r="S15" s="76" t="s">
        <v>14</v>
      </c>
      <c r="T15" s="77">
        <f t="shared" ref="T15:Y15" si="1">T16+T28</f>
        <v>3580</v>
      </c>
      <c r="U15" s="77">
        <f t="shared" si="1"/>
        <v>13009.3</v>
      </c>
      <c r="V15" s="77">
        <f t="shared" si="1"/>
        <v>12980</v>
      </c>
      <c r="W15" s="77">
        <f t="shared" si="1"/>
        <v>12980</v>
      </c>
      <c r="X15" s="77">
        <f t="shared" si="1"/>
        <v>10862</v>
      </c>
      <c r="Y15" s="77">
        <f t="shared" si="1"/>
        <v>10862</v>
      </c>
      <c r="Z15" s="77">
        <f>SUM(T15:Y15)</f>
        <v>64273.3</v>
      </c>
      <c r="AA15" s="76">
        <v>2026</v>
      </c>
      <c r="AB15" s="71"/>
    </row>
    <row r="16" spans="1:28" s="5" customFormat="1" ht="56.25" x14ac:dyDescent="0.25">
      <c r="A16" s="75">
        <v>0</v>
      </c>
      <c r="B16" s="75">
        <v>2</v>
      </c>
      <c r="C16" s="75">
        <v>0</v>
      </c>
      <c r="D16" s="75">
        <v>0</v>
      </c>
      <c r="E16" s="75">
        <v>1</v>
      </c>
      <c r="F16" s="75">
        <v>1</v>
      </c>
      <c r="G16" s="75">
        <v>3</v>
      </c>
      <c r="H16" s="75">
        <v>1</v>
      </c>
      <c r="I16" s="75">
        <v>0</v>
      </c>
      <c r="J16" s="75">
        <v>1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87" t="s">
        <v>163</v>
      </c>
      <c r="S16" s="78" t="s">
        <v>14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f>SUM(T16:Y16)</f>
        <v>0</v>
      </c>
      <c r="AA16" s="78">
        <v>2026</v>
      </c>
      <c r="AB16" s="71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5" t="s">
        <v>249</v>
      </c>
      <c r="S17" s="54" t="s">
        <v>17</v>
      </c>
      <c r="T17" s="54">
        <v>25</v>
      </c>
      <c r="U17" s="54">
        <v>25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150</v>
      </c>
      <c r="AA17" s="54">
        <v>2026</v>
      </c>
      <c r="AB17" s="71"/>
    </row>
    <row r="18" spans="1:28" s="5" customFormat="1" ht="93.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5" t="s">
        <v>177</v>
      </c>
      <c r="S18" s="54" t="s">
        <v>16</v>
      </c>
      <c r="T18" s="59">
        <v>15</v>
      </c>
      <c r="U18" s="59">
        <v>12</v>
      </c>
      <c r="V18" s="59">
        <v>11</v>
      </c>
      <c r="W18" s="59">
        <v>9</v>
      </c>
      <c r="X18" s="59">
        <v>5</v>
      </c>
      <c r="Y18" s="59">
        <v>5</v>
      </c>
      <c r="Z18" s="70">
        <v>5</v>
      </c>
      <c r="AA18" s="54">
        <v>2026</v>
      </c>
      <c r="AB18" s="71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 t="s">
        <v>178</v>
      </c>
      <c r="S19" s="55" t="s">
        <v>174</v>
      </c>
      <c r="T19" s="54">
        <v>1</v>
      </c>
      <c r="U19" s="54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71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5" t="s">
        <v>179</v>
      </c>
      <c r="S20" s="54" t="s">
        <v>16</v>
      </c>
      <c r="T20" s="64">
        <v>35</v>
      </c>
      <c r="U20" s="64">
        <v>35</v>
      </c>
      <c r="V20" s="64">
        <v>35</v>
      </c>
      <c r="W20" s="64">
        <v>35</v>
      </c>
      <c r="X20" s="64">
        <v>35</v>
      </c>
      <c r="Y20" s="64">
        <v>35</v>
      </c>
      <c r="Z20" s="93">
        <v>35</v>
      </c>
      <c r="AA20" s="54">
        <v>2026</v>
      </c>
      <c r="AB20" s="71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5" t="s">
        <v>180</v>
      </c>
      <c r="S21" s="54" t="s">
        <v>17</v>
      </c>
      <c r="T21" s="54">
        <v>15</v>
      </c>
      <c r="U21" s="54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90</v>
      </c>
      <c r="AA21" s="63">
        <v>2026</v>
      </c>
      <c r="AB21" s="71"/>
    </row>
    <row r="22" spans="1:28" s="5" customFormat="1" ht="93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8" t="s">
        <v>239</v>
      </c>
      <c r="S22" s="55" t="s">
        <v>174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71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9" t="s">
        <v>181</v>
      </c>
      <c r="S23" s="54" t="s">
        <v>17</v>
      </c>
      <c r="T23" s="54">
        <v>17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27</v>
      </c>
      <c r="AA23" s="63">
        <v>2026</v>
      </c>
      <c r="AB23" s="71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9" t="s">
        <v>182</v>
      </c>
      <c r="S24" s="55" t="s">
        <v>174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71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9" t="s">
        <v>183</v>
      </c>
      <c r="S25" s="54" t="s">
        <v>17</v>
      </c>
      <c r="T25" s="61">
        <v>2500</v>
      </c>
      <c r="U25" s="54">
        <v>400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4500</v>
      </c>
      <c r="AA25" s="63">
        <v>2026</v>
      </c>
    </row>
    <row r="26" spans="1:28" s="5" customFormat="1" ht="62.2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88" t="s">
        <v>232</v>
      </c>
      <c r="S26" s="55" t="s">
        <v>174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8" t="s">
        <v>184</v>
      </c>
      <c r="S27" s="65" t="s">
        <v>17</v>
      </c>
      <c r="T27" s="61">
        <v>4200</v>
      </c>
      <c r="U27" s="61">
        <v>4200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25000</v>
      </c>
      <c r="AA27" s="63">
        <v>2022</v>
      </c>
    </row>
    <row r="28" spans="1:28" s="26" customFormat="1" ht="56.25" x14ac:dyDescent="0.25">
      <c r="A28" s="75">
        <v>0</v>
      </c>
      <c r="B28" s="75">
        <v>2</v>
      </c>
      <c r="C28" s="75">
        <v>0</v>
      </c>
      <c r="D28" s="75">
        <v>0</v>
      </c>
      <c r="E28" s="75">
        <v>1</v>
      </c>
      <c r="F28" s="75">
        <v>1</v>
      </c>
      <c r="G28" s="75">
        <v>3</v>
      </c>
      <c r="H28" s="75">
        <v>1</v>
      </c>
      <c r="I28" s="75">
        <v>0</v>
      </c>
      <c r="J28" s="75">
        <v>1</v>
      </c>
      <c r="K28" s="75">
        <v>0</v>
      </c>
      <c r="L28" s="75">
        <v>2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87" t="s">
        <v>250</v>
      </c>
      <c r="S28" s="78" t="s">
        <v>14</v>
      </c>
      <c r="T28" s="79">
        <f t="shared" ref="T28:Y28" si="2">T31+T35+T41+T49+T51</f>
        <v>3580</v>
      </c>
      <c r="U28" s="79">
        <f t="shared" si="2"/>
        <v>13009.3</v>
      </c>
      <c r="V28" s="79">
        <f t="shared" si="2"/>
        <v>12980</v>
      </c>
      <c r="W28" s="79">
        <f t="shared" si="2"/>
        <v>12980</v>
      </c>
      <c r="X28" s="79">
        <f t="shared" si="2"/>
        <v>10862</v>
      </c>
      <c r="Y28" s="79">
        <f t="shared" si="2"/>
        <v>10862</v>
      </c>
      <c r="Z28" s="79">
        <f>SUM(T28:Y28)</f>
        <v>64273.3</v>
      </c>
      <c r="AA28" s="80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8" t="s">
        <v>226</v>
      </c>
      <c r="S29" s="54" t="s">
        <v>14</v>
      </c>
      <c r="T29" s="59">
        <v>223655</v>
      </c>
      <c r="U29" s="59">
        <v>206306</v>
      </c>
      <c r="V29" s="59">
        <v>203684</v>
      </c>
      <c r="W29" s="59">
        <v>218007</v>
      </c>
      <c r="X29" s="59">
        <v>365870.9</v>
      </c>
      <c r="Y29" s="59">
        <v>380505.8</v>
      </c>
      <c r="Z29" s="70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8" t="s">
        <v>185</v>
      </c>
      <c r="S30" s="54" t="s">
        <v>16</v>
      </c>
      <c r="T30" s="64">
        <v>20</v>
      </c>
      <c r="U30" s="64">
        <v>20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31.25" x14ac:dyDescent="0.25">
      <c r="A31" s="74">
        <v>0</v>
      </c>
      <c r="B31" s="74">
        <v>2</v>
      </c>
      <c r="C31" s="74">
        <v>0</v>
      </c>
      <c r="D31" s="74">
        <v>0</v>
      </c>
      <c r="E31" s="74">
        <v>1</v>
      </c>
      <c r="F31" s="74">
        <v>1</v>
      </c>
      <c r="G31" s="74">
        <v>3</v>
      </c>
      <c r="H31" s="74">
        <v>1</v>
      </c>
      <c r="I31" s="74">
        <v>0</v>
      </c>
      <c r="J31" s="74">
        <v>1</v>
      </c>
      <c r="K31" s="74">
        <v>0</v>
      </c>
      <c r="L31" s="74">
        <v>2</v>
      </c>
      <c r="M31" s="74">
        <v>9</v>
      </c>
      <c r="N31" s="74">
        <v>9</v>
      </c>
      <c r="O31" s="74">
        <v>9</v>
      </c>
      <c r="P31" s="74">
        <v>9</v>
      </c>
      <c r="Q31" s="74">
        <v>9</v>
      </c>
      <c r="R31" s="88" t="s">
        <v>251</v>
      </c>
      <c r="S31" s="54" t="s">
        <v>14</v>
      </c>
      <c r="T31" s="59">
        <v>1284</v>
      </c>
      <c r="U31" s="59">
        <v>1284</v>
      </c>
      <c r="V31" s="59">
        <v>1284</v>
      </c>
      <c r="W31" s="59">
        <v>1284</v>
      </c>
      <c r="X31" s="59">
        <v>1694.4</v>
      </c>
      <c r="Y31" s="59">
        <v>1694.4</v>
      </c>
      <c r="Z31" s="59">
        <f>SUM(T31:Y31)</f>
        <v>8524.7999999999993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9" t="s">
        <v>246</v>
      </c>
      <c r="S32" s="54" t="s">
        <v>17</v>
      </c>
      <c r="T32" s="61">
        <v>700</v>
      </c>
      <c r="U32" s="61">
        <v>700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1950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8" t="s">
        <v>247</v>
      </c>
      <c r="S33" s="54" t="s">
        <v>18</v>
      </c>
      <c r="T33" s="59">
        <v>240</v>
      </c>
      <c r="U33" s="59">
        <v>240</v>
      </c>
      <c r="V33" s="59">
        <v>420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8" t="s">
        <v>248</v>
      </c>
      <c r="S34" s="54" t="s">
        <v>17</v>
      </c>
      <c r="T34" s="61">
        <v>3</v>
      </c>
      <c r="U34" s="61">
        <v>0</v>
      </c>
      <c r="V34" s="61">
        <v>0</v>
      </c>
      <c r="W34" s="61">
        <v>10</v>
      </c>
      <c r="X34" s="61">
        <v>20</v>
      </c>
      <c r="Y34" s="61">
        <v>20</v>
      </c>
      <c r="Z34" s="61">
        <v>50</v>
      </c>
      <c r="AA34" s="63">
        <v>2026</v>
      </c>
    </row>
    <row r="35" spans="1:28" s="26" customFormat="1" ht="97.5" customHeight="1" x14ac:dyDescent="0.25">
      <c r="A35" s="72">
        <v>0</v>
      </c>
      <c r="B35" s="72">
        <v>2</v>
      </c>
      <c r="C35" s="72">
        <v>0</v>
      </c>
      <c r="D35" s="72">
        <v>0</v>
      </c>
      <c r="E35" s="72">
        <v>1</v>
      </c>
      <c r="F35" s="72">
        <v>1</v>
      </c>
      <c r="G35" s="72">
        <v>3</v>
      </c>
      <c r="H35" s="72">
        <v>1</v>
      </c>
      <c r="I35" s="72">
        <v>0</v>
      </c>
      <c r="J35" s="72">
        <v>1</v>
      </c>
      <c r="K35" s="72">
        <v>0</v>
      </c>
      <c r="L35" s="72">
        <v>2</v>
      </c>
      <c r="M35" s="72">
        <v>9</v>
      </c>
      <c r="N35" s="72">
        <v>9</v>
      </c>
      <c r="O35" s="72">
        <v>9</v>
      </c>
      <c r="P35" s="72">
        <v>9</v>
      </c>
      <c r="Q35" s="72">
        <v>9</v>
      </c>
      <c r="R35" s="88" t="s">
        <v>227</v>
      </c>
      <c r="S35" s="54" t="s">
        <v>14</v>
      </c>
      <c r="T35" s="59">
        <v>1375</v>
      </c>
      <c r="U35" s="59">
        <v>1375</v>
      </c>
      <c r="V35" s="59">
        <v>1375</v>
      </c>
      <c r="W35" s="59">
        <v>1375</v>
      </c>
      <c r="X35" s="59">
        <v>1683</v>
      </c>
      <c r="Y35" s="59">
        <v>1683</v>
      </c>
      <c r="Z35" s="59">
        <f>SUM(T35:Y35)</f>
        <v>8866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8" t="s">
        <v>244</v>
      </c>
      <c r="S36" s="54" t="s">
        <v>17</v>
      </c>
      <c r="T36" s="61">
        <v>95</v>
      </c>
      <c r="U36" s="61">
        <v>100</v>
      </c>
      <c r="V36" s="61">
        <v>100</v>
      </c>
      <c r="W36" s="61">
        <v>100</v>
      </c>
      <c r="X36" s="61">
        <v>100</v>
      </c>
      <c r="Y36" s="61">
        <v>100</v>
      </c>
      <c r="Z36" s="61">
        <f>SUM(T36:Y36)</f>
        <v>595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8" t="s">
        <v>233</v>
      </c>
      <c r="S37" s="54" t="s">
        <v>17</v>
      </c>
      <c r="T37" s="61">
        <v>450</v>
      </c>
      <c r="U37" s="61">
        <v>450</v>
      </c>
      <c r="V37" s="61">
        <v>450</v>
      </c>
      <c r="W37" s="61">
        <v>450</v>
      </c>
      <c r="X37" s="61">
        <v>450</v>
      </c>
      <c r="Y37" s="61">
        <v>450</v>
      </c>
      <c r="Z37" s="62">
        <f>T37+U37+V37+W37+Y37+X37</f>
        <v>2700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8" t="s">
        <v>186</v>
      </c>
      <c r="S38" s="55" t="s">
        <v>174</v>
      </c>
      <c r="T38" s="54">
        <v>1</v>
      </c>
      <c r="U38" s="54">
        <v>1</v>
      </c>
      <c r="V38" s="54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8" t="s">
        <v>228</v>
      </c>
      <c r="S39" s="54" t="s">
        <v>17</v>
      </c>
      <c r="T39" s="66">
        <v>70</v>
      </c>
      <c r="U39" s="66">
        <v>70</v>
      </c>
      <c r="V39" s="66">
        <v>150</v>
      </c>
      <c r="W39" s="66">
        <v>150</v>
      </c>
      <c r="X39" s="66">
        <v>150</v>
      </c>
      <c r="Y39" s="66">
        <v>150</v>
      </c>
      <c r="Z39" s="66">
        <v>900</v>
      </c>
      <c r="AA39" s="63">
        <v>2026</v>
      </c>
    </row>
    <row r="40" spans="1:28" s="5" customFormat="1" ht="150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8" t="s">
        <v>253</v>
      </c>
      <c r="S40" s="54" t="s">
        <v>17</v>
      </c>
      <c r="T40" s="66">
        <v>70</v>
      </c>
      <c r="U40" s="66">
        <v>70</v>
      </c>
      <c r="V40" s="66">
        <v>100</v>
      </c>
      <c r="W40" s="66">
        <v>100</v>
      </c>
      <c r="X40" s="66">
        <v>100</v>
      </c>
      <c r="Y40" s="66">
        <v>100</v>
      </c>
      <c r="Z40" s="66">
        <v>600</v>
      </c>
      <c r="AA40" s="63">
        <v>2026</v>
      </c>
    </row>
    <row r="41" spans="1:28" s="5" customFormat="1" ht="75" x14ac:dyDescent="0.25">
      <c r="A41" s="74">
        <v>0</v>
      </c>
      <c r="B41" s="74">
        <v>2</v>
      </c>
      <c r="C41" s="74">
        <v>0</v>
      </c>
      <c r="D41" s="74">
        <v>0</v>
      </c>
      <c r="E41" s="74">
        <v>1</v>
      </c>
      <c r="F41" s="74">
        <v>1</v>
      </c>
      <c r="G41" s="74">
        <v>3</v>
      </c>
      <c r="H41" s="74">
        <v>1</v>
      </c>
      <c r="I41" s="74">
        <v>0</v>
      </c>
      <c r="J41" s="74">
        <v>1</v>
      </c>
      <c r="K41" s="74">
        <v>0</v>
      </c>
      <c r="L41" s="74">
        <v>2</v>
      </c>
      <c r="M41" s="74">
        <v>9</v>
      </c>
      <c r="N41" s="74">
        <v>9</v>
      </c>
      <c r="O41" s="74">
        <v>9</v>
      </c>
      <c r="P41" s="74">
        <v>9</v>
      </c>
      <c r="Q41" s="74">
        <v>9</v>
      </c>
      <c r="R41" s="88" t="s">
        <v>252</v>
      </c>
      <c r="S41" s="54" t="s">
        <v>14</v>
      </c>
      <c r="T41" s="64">
        <v>0</v>
      </c>
      <c r="U41" s="64">
        <v>0</v>
      </c>
      <c r="V41" s="64">
        <v>0</v>
      </c>
      <c r="W41" s="64">
        <v>0</v>
      </c>
      <c r="X41" s="64">
        <v>35</v>
      </c>
      <c r="Y41" s="64">
        <v>35</v>
      </c>
      <c r="Z41" s="64">
        <f>SUM(T41:Y41)</f>
        <v>70</v>
      </c>
      <c r="AA41" s="63">
        <v>2026</v>
      </c>
      <c r="AB41" s="5" t="s">
        <v>37</v>
      </c>
    </row>
    <row r="42" spans="1:28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8" t="s">
        <v>187</v>
      </c>
      <c r="S42" s="54" t="s">
        <v>17</v>
      </c>
      <c r="T42" s="54">
        <v>50</v>
      </c>
      <c r="U42" s="54">
        <v>50</v>
      </c>
      <c r="V42" s="54">
        <v>50</v>
      </c>
      <c r="W42" s="54">
        <v>50</v>
      </c>
      <c r="X42" s="54">
        <v>50</v>
      </c>
      <c r="Y42" s="54">
        <v>50</v>
      </c>
      <c r="Z42" s="54">
        <v>300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8" t="s">
        <v>188</v>
      </c>
      <c r="S43" s="54" t="s">
        <v>17</v>
      </c>
      <c r="T43" s="54">
        <v>108</v>
      </c>
      <c r="U43" s="54">
        <v>108</v>
      </c>
      <c r="V43" s="54">
        <v>108</v>
      </c>
      <c r="W43" s="54">
        <v>108</v>
      </c>
      <c r="X43" s="54">
        <v>108</v>
      </c>
      <c r="Y43" s="54">
        <v>108</v>
      </c>
      <c r="Z43" s="54">
        <f>SUM(T43:Y43)</f>
        <v>648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8" t="s">
        <v>254</v>
      </c>
      <c r="S44" s="55" t="s">
        <v>174</v>
      </c>
      <c r="T44" s="54">
        <v>1</v>
      </c>
      <c r="U44" s="54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9" t="s">
        <v>189</v>
      </c>
      <c r="S45" s="54" t="s">
        <v>17</v>
      </c>
      <c r="T45" s="54">
        <v>5</v>
      </c>
      <c r="U45" s="54">
        <v>3</v>
      </c>
      <c r="V45" s="54">
        <v>3</v>
      </c>
      <c r="W45" s="54">
        <v>3</v>
      </c>
      <c r="X45" s="54">
        <v>3</v>
      </c>
      <c r="Y45" s="54">
        <v>3</v>
      </c>
      <c r="Z45" s="55">
        <f>T45+U45+V45+W45+X45+Y45</f>
        <v>20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9" t="s">
        <v>190</v>
      </c>
      <c r="S46" s="54" t="s">
        <v>14</v>
      </c>
      <c r="T46" s="64">
        <v>35</v>
      </c>
      <c r="U46" s="64">
        <v>30</v>
      </c>
      <c r="V46" s="64">
        <v>30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7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9" t="s">
        <v>191</v>
      </c>
      <c r="S47" s="55" t="s">
        <v>174</v>
      </c>
      <c r="T47" s="54">
        <v>1</v>
      </c>
      <c r="U47" s="54">
        <v>1</v>
      </c>
      <c r="V47" s="54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8" t="s">
        <v>192</v>
      </c>
      <c r="S48" s="65" t="s">
        <v>17</v>
      </c>
      <c r="T48" s="61">
        <v>100</v>
      </c>
      <c r="U48" s="61">
        <v>360</v>
      </c>
      <c r="V48" s="61">
        <v>360</v>
      </c>
      <c r="W48" s="61">
        <v>360</v>
      </c>
      <c r="X48" s="61">
        <v>360</v>
      </c>
      <c r="Y48" s="61">
        <v>360</v>
      </c>
      <c r="Z48" s="61">
        <f>SUM(T48:Y48)</f>
        <v>1900</v>
      </c>
      <c r="AA48" s="63">
        <v>2026</v>
      </c>
    </row>
    <row r="49" spans="1:27" s="5" customFormat="1" ht="112.5" x14ac:dyDescent="0.25">
      <c r="A49" s="74">
        <v>0</v>
      </c>
      <c r="B49" s="74">
        <v>2</v>
      </c>
      <c r="C49" s="74">
        <v>0</v>
      </c>
      <c r="D49" s="74">
        <v>0</v>
      </c>
      <c r="E49" s="74">
        <v>1</v>
      </c>
      <c r="F49" s="74">
        <v>1</v>
      </c>
      <c r="G49" s="74">
        <v>3</v>
      </c>
      <c r="H49" s="74">
        <v>1</v>
      </c>
      <c r="I49" s="74">
        <v>0</v>
      </c>
      <c r="J49" s="74">
        <v>1</v>
      </c>
      <c r="K49" s="74">
        <v>0</v>
      </c>
      <c r="L49" s="74">
        <v>2</v>
      </c>
      <c r="M49" s="74">
        <v>9</v>
      </c>
      <c r="N49" s="74">
        <v>9</v>
      </c>
      <c r="O49" s="74">
        <v>9</v>
      </c>
      <c r="P49" s="74">
        <v>9</v>
      </c>
      <c r="Q49" s="74">
        <v>9</v>
      </c>
      <c r="R49" s="88" t="s">
        <v>193</v>
      </c>
      <c r="S49" s="54" t="s">
        <v>14</v>
      </c>
      <c r="T49" s="59">
        <v>561</v>
      </c>
      <c r="U49" s="59">
        <v>9990.2999999999993</v>
      </c>
      <c r="V49" s="59">
        <v>9961</v>
      </c>
      <c r="W49" s="59">
        <v>9961</v>
      </c>
      <c r="X49" s="59">
        <v>5949.6</v>
      </c>
      <c r="Y49" s="59">
        <v>5949.6</v>
      </c>
      <c r="Z49" s="59">
        <f>SUM(T49:Y49)</f>
        <v>42372.5</v>
      </c>
      <c r="AA49" s="63">
        <v>2026</v>
      </c>
    </row>
    <row r="50" spans="1:27" s="5" customFormat="1" ht="75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88" t="s">
        <v>194</v>
      </c>
      <c r="S50" s="65" t="s">
        <v>17</v>
      </c>
      <c r="T50" s="61">
        <v>5</v>
      </c>
      <c r="U50" s="61">
        <v>5</v>
      </c>
      <c r="V50" s="61">
        <v>2</v>
      </c>
      <c r="W50" s="61">
        <v>2</v>
      </c>
      <c r="X50" s="61">
        <v>2</v>
      </c>
      <c r="Y50" s="61">
        <v>2</v>
      </c>
      <c r="Z50" s="61">
        <f>SUM(T50:Y50)</f>
        <v>18</v>
      </c>
      <c r="AA50" s="63">
        <v>2026</v>
      </c>
    </row>
    <row r="51" spans="1:27" s="5" customFormat="1" ht="82.5" customHeight="1" x14ac:dyDescent="0.25">
      <c r="A51" s="74">
        <v>0</v>
      </c>
      <c r="B51" s="74">
        <v>2</v>
      </c>
      <c r="C51" s="74">
        <v>0</v>
      </c>
      <c r="D51" s="74">
        <v>0</v>
      </c>
      <c r="E51" s="74">
        <v>1</v>
      </c>
      <c r="F51" s="74">
        <v>1</v>
      </c>
      <c r="G51" s="74">
        <v>3</v>
      </c>
      <c r="H51" s="74">
        <v>1</v>
      </c>
      <c r="I51" s="74">
        <v>0</v>
      </c>
      <c r="J51" s="74">
        <v>1</v>
      </c>
      <c r="K51" s="74">
        <v>0</v>
      </c>
      <c r="L51" s="74">
        <v>2</v>
      </c>
      <c r="M51" s="74">
        <v>9</v>
      </c>
      <c r="N51" s="74">
        <v>9</v>
      </c>
      <c r="O51" s="74">
        <v>9</v>
      </c>
      <c r="P51" s="74">
        <v>9</v>
      </c>
      <c r="Q51" s="74">
        <v>9</v>
      </c>
      <c r="R51" s="88" t="s">
        <v>195</v>
      </c>
      <c r="S51" s="54" t="s">
        <v>14</v>
      </c>
      <c r="T51" s="59">
        <v>360</v>
      </c>
      <c r="U51" s="59">
        <v>360</v>
      </c>
      <c r="V51" s="59">
        <v>360</v>
      </c>
      <c r="W51" s="59">
        <v>360</v>
      </c>
      <c r="X51" s="59">
        <v>1500</v>
      </c>
      <c r="Y51" s="59">
        <v>1500</v>
      </c>
      <c r="Z51" s="59">
        <f t="shared" ref="Z51:Z58" si="3">SUM(T51:Y51)</f>
        <v>4440</v>
      </c>
      <c r="AA51" s="63">
        <v>2026</v>
      </c>
    </row>
    <row r="52" spans="1:27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9" t="s">
        <v>196</v>
      </c>
      <c r="S52" s="54" t="s">
        <v>17</v>
      </c>
      <c r="T52" s="54">
        <v>300</v>
      </c>
      <c r="U52" s="54">
        <v>300</v>
      </c>
      <c r="V52" s="54">
        <v>300</v>
      </c>
      <c r="W52" s="54">
        <v>300</v>
      </c>
      <c r="X52" s="65">
        <v>300</v>
      </c>
      <c r="Y52" s="65">
        <v>300</v>
      </c>
      <c r="Z52" s="61">
        <f t="shared" si="3"/>
        <v>1800</v>
      </c>
      <c r="AA52" s="63">
        <v>2026</v>
      </c>
    </row>
    <row r="53" spans="1:27" s="5" customFormat="1" ht="7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9" t="s">
        <v>197</v>
      </c>
      <c r="S53" s="54" t="s">
        <v>17</v>
      </c>
      <c r="T53" s="61">
        <v>20</v>
      </c>
      <c r="U53" s="61">
        <v>20</v>
      </c>
      <c r="V53" s="61">
        <v>20</v>
      </c>
      <c r="W53" s="61">
        <v>20</v>
      </c>
      <c r="X53" s="61">
        <v>20</v>
      </c>
      <c r="Y53" s="61">
        <v>20</v>
      </c>
      <c r="Z53" s="61">
        <f t="shared" si="3"/>
        <v>120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9" t="s">
        <v>198</v>
      </c>
      <c r="S54" s="54" t="s">
        <v>17</v>
      </c>
      <c r="T54" s="54">
        <v>100</v>
      </c>
      <c r="U54" s="54">
        <v>100</v>
      </c>
      <c r="V54" s="54">
        <v>100</v>
      </c>
      <c r="W54" s="54">
        <v>100</v>
      </c>
      <c r="X54" s="65">
        <v>100</v>
      </c>
      <c r="Y54" s="65">
        <v>100</v>
      </c>
      <c r="Z54" s="54">
        <f t="shared" si="3"/>
        <v>600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9" t="s">
        <v>199</v>
      </c>
      <c r="S55" s="54" t="s">
        <v>17</v>
      </c>
      <c r="T55" s="54">
        <v>200</v>
      </c>
      <c r="U55" s="54">
        <v>200</v>
      </c>
      <c r="V55" s="54">
        <v>200</v>
      </c>
      <c r="W55" s="54">
        <v>200</v>
      </c>
      <c r="X55" s="65">
        <v>200</v>
      </c>
      <c r="Y55" s="65">
        <v>200</v>
      </c>
      <c r="Z55" s="61">
        <f t="shared" si="3"/>
        <v>1200</v>
      </c>
      <c r="AA55" s="63">
        <v>2026</v>
      </c>
    </row>
    <row r="56" spans="1:27" s="5" customFormat="1" ht="72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9" t="s">
        <v>200</v>
      </c>
      <c r="S56" s="54" t="s">
        <v>17</v>
      </c>
      <c r="T56" s="54">
        <v>10</v>
      </c>
      <c r="U56" s="54">
        <v>10</v>
      </c>
      <c r="V56" s="54">
        <v>10</v>
      </c>
      <c r="W56" s="54">
        <v>10</v>
      </c>
      <c r="X56" s="65">
        <v>10</v>
      </c>
      <c r="Y56" s="65">
        <v>10</v>
      </c>
      <c r="Z56" s="54">
        <f t="shared" si="3"/>
        <v>60</v>
      </c>
      <c r="AA56" s="63">
        <v>2026</v>
      </c>
    </row>
    <row r="57" spans="1:27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9" t="s">
        <v>201</v>
      </c>
      <c r="S57" s="54" t="s">
        <v>17</v>
      </c>
      <c r="T57" s="54">
        <v>3</v>
      </c>
      <c r="U57" s="54">
        <v>3</v>
      </c>
      <c r="V57" s="54">
        <v>3</v>
      </c>
      <c r="W57" s="54">
        <v>3</v>
      </c>
      <c r="X57" s="65">
        <v>2</v>
      </c>
      <c r="Y57" s="65">
        <v>2</v>
      </c>
      <c r="Z57" s="54">
        <f t="shared" si="3"/>
        <v>16</v>
      </c>
      <c r="AA57" s="63">
        <v>2026</v>
      </c>
    </row>
    <row r="58" spans="1:27" s="5" customFormat="1" ht="120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9" t="s">
        <v>255</v>
      </c>
      <c r="S58" s="54" t="s">
        <v>17</v>
      </c>
      <c r="T58" s="54">
        <v>3</v>
      </c>
      <c r="U58" s="54">
        <v>3</v>
      </c>
      <c r="V58" s="54">
        <v>3</v>
      </c>
      <c r="W58" s="54">
        <v>3</v>
      </c>
      <c r="X58" s="65">
        <v>20</v>
      </c>
      <c r="Y58" s="65">
        <v>20</v>
      </c>
      <c r="Z58" s="54">
        <f t="shared" si="3"/>
        <v>52</v>
      </c>
      <c r="AA58" s="63">
        <v>2026</v>
      </c>
    </row>
    <row r="59" spans="1:27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9" t="s">
        <v>202</v>
      </c>
      <c r="S59" s="55" t="s">
        <v>174</v>
      </c>
      <c r="T59" s="54">
        <v>1</v>
      </c>
      <c r="U59" s="54">
        <v>1</v>
      </c>
      <c r="V59" s="54">
        <v>1</v>
      </c>
      <c r="W59" s="54">
        <v>1</v>
      </c>
      <c r="X59" s="54">
        <v>1</v>
      </c>
      <c r="Y59" s="54">
        <v>1</v>
      </c>
      <c r="Z59" s="54">
        <v>1</v>
      </c>
      <c r="AA59" s="63">
        <v>2026</v>
      </c>
    </row>
    <row r="60" spans="1:27" s="5" customFormat="1" ht="56.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9" t="s">
        <v>203</v>
      </c>
      <c r="S60" s="54" t="s">
        <v>17</v>
      </c>
      <c r="T60" s="54">
        <v>10</v>
      </c>
      <c r="U60" s="54">
        <v>10</v>
      </c>
      <c r="V60" s="54">
        <v>10</v>
      </c>
      <c r="W60" s="54">
        <v>10</v>
      </c>
      <c r="X60" s="54">
        <v>10</v>
      </c>
      <c r="Y60" s="54">
        <v>10</v>
      </c>
      <c r="Z60" s="54">
        <f>SUM(T60:Y60)</f>
        <v>60</v>
      </c>
      <c r="AA60" s="63">
        <v>2026</v>
      </c>
    </row>
    <row r="61" spans="1:27" s="5" customFormat="1" ht="76.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8" t="s">
        <v>238</v>
      </c>
      <c r="S61" s="55" t="s">
        <v>174</v>
      </c>
      <c r="T61" s="54">
        <v>1</v>
      </c>
      <c r="U61" s="54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63">
        <v>2026</v>
      </c>
    </row>
    <row r="62" spans="1:27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9" t="s">
        <v>204</v>
      </c>
      <c r="S62" s="54" t="s">
        <v>16</v>
      </c>
      <c r="T62" s="64">
        <v>100</v>
      </c>
      <c r="U62" s="64">
        <v>100</v>
      </c>
      <c r="V62" s="64">
        <v>100</v>
      </c>
      <c r="W62" s="64">
        <v>100</v>
      </c>
      <c r="X62" s="64">
        <v>100</v>
      </c>
      <c r="Y62" s="64">
        <v>100</v>
      </c>
      <c r="Z62" s="64">
        <v>100</v>
      </c>
      <c r="AA62" s="63">
        <v>2026</v>
      </c>
    </row>
    <row r="63" spans="1:27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9" t="s">
        <v>205</v>
      </c>
      <c r="S63" s="55" t="s">
        <v>174</v>
      </c>
      <c r="T63" s="54">
        <v>1</v>
      </c>
      <c r="U63" s="54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63">
        <v>2026</v>
      </c>
    </row>
    <row r="64" spans="1:27" s="5" customFormat="1" ht="93.7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9" t="s">
        <v>206</v>
      </c>
      <c r="S64" s="54" t="s">
        <v>16</v>
      </c>
      <c r="T64" s="64">
        <v>100</v>
      </c>
      <c r="U64" s="64">
        <v>100</v>
      </c>
      <c r="V64" s="64">
        <v>100</v>
      </c>
      <c r="W64" s="64">
        <v>100</v>
      </c>
      <c r="X64" s="64">
        <v>100</v>
      </c>
      <c r="Y64" s="64">
        <v>100</v>
      </c>
      <c r="Z64" s="64">
        <v>100</v>
      </c>
      <c r="AA64" s="63">
        <v>2026</v>
      </c>
    </row>
    <row r="65" spans="1:28" s="5" customFormat="1" ht="37.5" x14ac:dyDescent="0.25">
      <c r="A65" s="73">
        <v>0</v>
      </c>
      <c r="B65" s="73">
        <v>2</v>
      </c>
      <c r="C65" s="73">
        <v>0</v>
      </c>
      <c r="D65" s="73">
        <v>0</v>
      </c>
      <c r="E65" s="73">
        <v>4</v>
      </c>
      <c r="F65" s="73">
        <v>1</v>
      </c>
      <c r="G65" s="73">
        <v>2</v>
      </c>
      <c r="H65" s="73">
        <v>1</v>
      </c>
      <c r="I65" s="73">
        <v>0</v>
      </c>
      <c r="J65" s="73">
        <v>2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83" t="s">
        <v>164</v>
      </c>
      <c r="S65" s="76" t="s">
        <v>14</v>
      </c>
      <c r="T65" s="77">
        <f t="shared" ref="T65:Z65" si="4">T66+T87</f>
        <v>1420</v>
      </c>
      <c r="U65" s="77">
        <f t="shared" si="4"/>
        <v>1420</v>
      </c>
      <c r="V65" s="77">
        <f t="shared" si="4"/>
        <v>1420</v>
      </c>
      <c r="W65" s="77">
        <f t="shared" si="4"/>
        <v>1420</v>
      </c>
      <c r="X65" s="77">
        <f t="shared" si="4"/>
        <v>2300</v>
      </c>
      <c r="Y65" s="77">
        <f t="shared" si="4"/>
        <v>2300</v>
      </c>
      <c r="Z65" s="77">
        <f t="shared" si="4"/>
        <v>10280</v>
      </c>
      <c r="AA65" s="81">
        <v>2026</v>
      </c>
    </row>
    <row r="66" spans="1:28" s="5" customFormat="1" ht="56.25" x14ac:dyDescent="0.25">
      <c r="A66" s="75">
        <v>0</v>
      </c>
      <c r="B66" s="75">
        <v>2</v>
      </c>
      <c r="C66" s="75">
        <v>0</v>
      </c>
      <c r="D66" s="75">
        <v>0</v>
      </c>
      <c r="E66" s="75">
        <v>4</v>
      </c>
      <c r="F66" s="75">
        <v>1</v>
      </c>
      <c r="G66" s="75">
        <v>2</v>
      </c>
      <c r="H66" s="75">
        <v>1</v>
      </c>
      <c r="I66" s="75">
        <v>0</v>
      </c>
      <c r="J66" s="75">
        <v>2</v>
      </c>
      <c r="K66" s="75">
        <v>0</v>
      </c>
      <c r="L66" s="75">
        <v>1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87" t="s">
        <v>165</v>
      </c>
      <c r="S66" s="78" t="s">
        <v>14</v>
      </c>
      <c r="T66" s="79">
        <f>T69+T80</f>
        <v>930</v>
      </c>
      <c r="U66" s="79">
        <f>U69+U80</f>
        <v>930</v>
      </c>
      <c r="V66" s="79">
        <f>V69+V80</f>
        <v>930</v>
      </c>
      <c r="W66" s="79">
        <f>W69+W80</f>
        <v>930</v>
      </c>
      <c r="X66" s="79">
        <v>800</v>
      </c>
      <c r="Y66" s="79">
        <v>800</v>
      </c>
      <c r="Z66" s="79">
        <f>SUM(T66:Y66)</f>
        <v>5320</v>
      </c>
      <c r="AA66" s="80">
        <v>2026</v>
      </c>
    </row>
    <row r="67" spans="1:28" s="26" customFormat="1" ht="95.25" customHeight="1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88" t="s">
        <v>243</v>
      </c>
      <c r="S67" s="99" t="s">
        <v>14</v>
      </c>
      <c r="T67" s="100">
        <v>126591</v>
      </c>
      <c r="U67" s="100">
        <v>121301</v>
      </c>
      <c r="V67" s="100">
        <v>120094</v>
      </c>
      <c r="W67" s="100">
        <v>123890</v>
      </c>
      <c r="X67" s="100">
        <v>187073.2</v>
      </c>
      <c r="Y67" s="100">
        <v>194556.2</v>
      </c>
      <c r="Z67" s="100">
        <v>194556.2</v>
      </c>
      <c r="AA67" s="99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8" t="s">
        <v>229</v>
      </c>
      <c r="S68" s="54" t="s">
        <v>20</v>
      </c>
      <c r="T68" s="59">
        <v>2000</v>
      </c>
      <c r="U68" s="59">
        <v>1999</v>
      </c>
      <c r="V68" s="59">
        <v>1998</v>
      </c>
      <c r="W68" s="59">
        <v>1997</v>
      </c>
      <c r="X68" s="59">
        <v>1996</v>
      </c>
      <c r="Y68" s="59">
        <v>1995</v>
      </c>
      <c r="Z68" s="70">
        <f>T68+U68+V68+W68+X68+Y68</f>
        <v>11985</v>
      </c>
      <c r="AA68" s="63">
        <v>2026</v>
      </c>
    </row>
    <row r="69" spans="1:28" s="5" customFormat="1" ht="55.5" customHeight="1" x14ac:dyDescent="0.25">
      <c r="A69" s="74">
        <v>0</v>
      </c>
      <c r="B69" s="74">
        <v>2</v>
      </c>
      <c r="C69" s="74">
        <v>0</v>
      </c>
      <c r="D69" s="74">
        <v>0</v>
      </c>
      <c r="E69" s="74">
        <v>4</v>
      </c>
      <c r="F69" s="74">
        <v>1</v>
      </c>
      <c r="G69" s="74">
        <v>2</v>
      </c>
      <c r="H69" s="74">
        <v>1</v>
      </c>
      <c r="I69" s="74">
        <v>0</v>
      </c>
      <c r="J69" s="74">
        <v>2</v>
      </c>
      <c r="K69" s="74">
        <v>0</v>
      </c>
      <c r="L69" s="74">
        <v>1</v>
      </c>
      <c r="M69" s="74">
        <v>9</v>
      </c>
      <c r="N69" s="74">
        <v>9</v>
      </c>
      <c r="O69" s="74">
        <v>9</v>
      </c>
      <c r="P69" s="74">
        <v>9</v>
      </c>
      <c r="Q69" s="74">
        <v>9</v>
      </c>
      <c r="R69" s="88" t="s">
        <v>207</v>
      </c>
      <c r="S69" s="54" t="s">
        <v>14</v>
      </c>
      <c r="T69" s="64">
        <v>180</v>
      </c>
      <c r="U69" s="64">
        <v>200</v>
      </c>
      <c r="V69" s="64">
        <v>200</v>
      </c>
      <c r="W69" s="64">
        <v>200</v>
      </c>
      <c r="X69" s="64">
        <v>200</v>
      </c>
      <c r="Y69" s="64">
        <v>200</v>
      </c>
      <c r="Z69" s="59">
        <f>SUM(T69:Y69)</f>
        <v>1180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9" t="s">
        <v>256</v>
      </c>
      <c r="S70" s="54" t="s">
        <v>17</v>
      </c>
      <c r="T70" s="54">
        <v>23</v>
      </c>
      <c r="U70" s="54">
        <v>15</v>
      </c>
      <c r="V70" s="54">
        <v>15</v>
      </c>
      <c r="W70" s="54">
        <v>15</v>
      </c>
      <c r="X70" s="54">
        <v>15</v>
      </c>
      <c r="Y70" s="54">
        <v>15</v>
      </c>
      <c r="Z70" s="54">
        <f>SUM(T70:Y70)</f>
        <v>98</v>
      </c>
      <c r="AA70" s="63">
        <v>2026</v>
      </c>
    </row>
    <row r="71" spans="1:28" s="5" customFormat="1" ht="7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9" t="s">
        <v>208</v>
      </c>
      <c r="S71" s="54" t="s">
        <v>17</v>
      </c>
      <c r="T71" s="54">
        <v>31</v>
      </c>
      <c r="U71" s="54">
        <v>25</v>
      </c>
      <c r="V71" s="54">
        <v>25</v>
      </c>
      <c r="W71" s="54">
        <v>25</v>
      </c>
      <c r="X71" s="54">
        <v>25</v>
      </c>
      <c r="Y71" s="54">
        <v>25</v>
      </c>
      <c r="Z71" s="54">
        <f>SUM(T71:Y71)</f>
        <v>156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9" t="s">
        <v>209</v>
      </c>
      <c r="S72" s="55" t="s">
        <v>174</v>
      </c>
      <c r="T72" s="54">
        <v>1</v>
      </c>
      <c r="U72" s="54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9" t="s">
        <v>210</v>
      </c>
      <c r="S73" s="54" t="s">
        <v>17</v>
      </c>
      <c r="T73" s="54">
        <v>25</v>
      </c>
      <c r="U73" s="54">
        <v>70</v>
      </c>
      <c r="V73" s="54">
        <v>70</v>
      </c>
      <c r="W73" s="54">
        <v>70</v>
      </c>
      <c r="X73" s="54">
        <v>70</v>
      </c>
      <c r="Y73" s="54">
        <v>70</v>
      </c>
      <c r="Z73" s="55">
        <f>T73+U73+V73+W73+Y73+X73</f>
        <v>375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9" t="s">
        <v>222</v>
      </c>
      <c r="S74" s="65" t="s">
        <v>17</v>
      </c>
      <c r="T74" s="54">
        <v>50</v>
      </c>
      <c r="U74" s="54">
        <v>100</v>
      </c>
      <c r="V74" s="54">
        <v>100</v>
      </c>
      <c r="W74" s="54">
        <v>100</v>
      </c>
      <c r="X74" s="65">
        <v>100</v>
      </c>
      <c r="Y74" s="65">
        <v>100</v>
      </c>
      <c r="Z74" s="55">
        <f>T74+U74+V74+W74+Y74+X74</f>
        <v>550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9" t="s">
        <v>211</v>
      </c>
      <c r="S75" s="55" t="s">
        <v>174</v>
      </c>
      <c r="T75" s="54">
        <v>1</v>
      </c>
      <c r="U75" s="54">
        <v>1</v>
      </c>
      <c r="V75" s="54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37.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9" t="s">
        <v>212</v>
      </c>
      <c r="S76" s="54" t="s">
        <v>20</v>
      </c>
      <c r="T76" s="59">
        <v>55</v>
      </c>
      <c r="U76" s="59">
        <v>54</v>
      </c>
      <c r="V76" s="59">
        <v>52</v>
      </c>
      <c r="W76" s="59">
        <v>51</v>
      </c>
      <c r="X76" s="59">
        <v>50</v>
      </c>
      <c r="Y76" s="59">
        <v>50</v>
      </c>
      <c r="Z76" s="92">
        <f>T76+U76+V76+W76+X76+Y76</f>
        <v>312</v>
      </c>
      <c r="AA76" s="63">
        <v>2026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9" t="s">
        <v>213</v>
      </c>
      <c r="S77" s="54" t="s">
        <v>20</v>
      </c>
      <c r="T77" s="59">
        <v>140</v>
      </c>
      <c r="U77" s="59">
        <v>140</v>
      </c>
      <c r="V77" s="59">
        <v>140</v>
      </c>
      <c r="W77" s="59">
        <v>140</v>
      </c>
      <c r="X77" s="59">
        <v>140</v>
      </c>
      <c r="Y77" s="59">
        <v>140</v>
      </c>
      <c r="Z77" s="92">
        <f>T77+U77+V77+W77+X77+Y77</f>
        <v>840</v>
      </c>
      <c r="AA77" s="63">
        <v>2026</v>
      </c>
    </row>
    <row r="78" spans="1:28" s="5" customFormat="1" ht="93.7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9" t="s">
        <v>214</v>
      </c>
      <c r="S78" s="55" t="s">
        <v>174</v>
      </c>
      <c r="T78" s="54">
        <v>1</v>
      </c>
      <c r="U78" s="54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8" t="s">
        <v>215</v>
      </c>
      <c r="S79" s="54" t="s">
        <v>20</v>
      </c>
      <c r="T79" s="59">
        <v>30</v>
      </c>
      <c r="U79" s="59">
        <v>20</v>
      </c>
      <c r="V79" s="59">
        <v>10</v>
      </c>
      <c r="W79" s="59">
        <v>5</v>
      </c>
      <c r="X79" s="59">
        <v>5</v>
      </c>
      <c r="Y79" s="59">
        <v>5</v>
      </c>
      <c r="Z79" s="59">
        <f>SUM(T79:Y79)</f>
        <v>75</v>
      </c>
      <c r="AA79" s="63">
        <v>2026</v>
      </c>
    </row>
    <row r="80" spans="1:28" s="5" customFormat="1" ht="75" x14ac:dyDescent="0.25">
      <c r="A80" s="74">
        <v>0</v>
      </c>
      <c r="B80" s="74">
        <v>2</v>
      </c>
      <c r="C80" s="74">
        <v>0</v>
      </c>
      <c r="D80" s="74">
        <v>0</v>
      </c>
      <c r="E80" s="74">
        <v>4</v>
      </c>
      <c r="F80" s="74">
        <v>1</v>
      </c>
      <c r="G80" s="74">
        <v>2</v>
      </c>
      <c r="H80" s="74">
        <v>1</v>
      </c>
      <c r="I80" s="74">
        <v>0</v>
      </c>
      <c r="J80" s="74">
        <v>2</v>
      </c>
      <c r="K80" s="74">
        <v>0</v>
      </c>
      <c r="L80" s="74">
        <v>1</v>
      </c>
      <c r="M80" s="74">
        <v>9</v>
      </c>
      <c r="N80" s="74">
        <v>9</v>
      </c>
      <c r="O80" s="74">
        <v>9</v>
      </c>
      <c r="P80" s="74">
        <v>9</v>
      </c>
      <c r="Q80" s="74">
        <v>9</v>
      </c>
      <c r="R80" s="88" t="s">
        <v>230</v>
      </c>
      <c r="S80" s="54" t="s">
        <v>14</v>
      </c>
      <c r="T80" s="59">
        <v>750</v>
      </c>
      <c r="U80" s="59">
        <v>730</v>
      </c>
      <c r="V80" s="59">
        <v>730</v>
      </c>
      <c r="W80" s="59">
        <v>730</v>
      </c>
      <c r="X80" s="59">
        <v>600</v>
      </c>
      <c r="Y80" s="59">
        <v>600</v>
      </c>
      <c r="Z80" s="59">
        <f>SUM(T80:Y80)</f>
        <v>4140</v>
      </c>
      <c r="AA80" s="63">
        <v>2026</v>
      </c>
      <c r="AB80" s="5" t="s">
        <v>37</v>
      </c>
    </row>
    <row r="81" spans="1:27" s="26" customFormat="1" ht="93.7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8" t="s">
        <v>234</v>
      </c>
      <c r="S81" s="54" t="s">
        <v>17</v>
      </c>
      <c r="T81" s="54">
        <v>80</v>
      </c>
      <c r="U81" s="54">
        <v>70</v>
      </c>
      <c r="V81" s="54">
        <v>70</v>
      </c>
      <c r="W81" s="54">
        <v>70</v>
      </c>
      <c r="X81" s="54">
        <v>70</v>
      </c>
      <c r="Y81" s="54">
        <v>70</v>
      </c>
      <c r="Z81" s="67">
        <f>SUM(T81:Y81)</f>
        <v>430</v>
      </c>
      <c r="AA81" s="63">
        <v>2026</v>
      </c>
    </row>
    <row r="82" spans="1:27" s="26" customFormat="1" ht="112.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8" t="s">
        <v>235</v>
      </c>
      <c r="S82" s="54" t="s">
        <v>17</v>
      </c>
      <c r="T82" s="61">
        <v>200</v>
      </c>
      <c r="U82" s="61">
        <v>200</v>
      </c>
      <c r="V82" s="61">
        <v>200</v>
      </c>
      <c r="W82" s="61">
        <v>150</v>
      </c>
      <c r="X82" s="61">
        <v>150</v>
      </c>
      <c r="Y82" s="61">
        <v>150</v>
      </c>
      <c r="Z82" s="61">
        <f>SUM(T82:Y82)</f>
        <v>1050</v>
      </c>
      <c r="AA82" s="63">
        <v>2026</v>
      </c>
    </row>
    <row r="83" spans="1:27" s="5" customFormat="1" ht="7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8" t="s">
        <v>216</v>
      </c>
      <c r="S83" s="54" t="s">
        <v>16</v>
      </c>
      <c r="T83" s="59">
        <v>100</v>
      </c>
      <c r="U83" s="59">
        <v>100</v>
      </c>
      <c r="V83" s="59">
        <v>100</v>
      </c>
      <c r="W83" s="59">
        <v>100</v>
      </c>
      <c r="X83" s="59">
        <v>100</v>
      </c>
      <c r="Y83" s="59">
        <v>100</v>
      </c>
      <c r="Z83" s="59">
        <v>100</v>
      </c>
      <c r="AA83" s="63">
        <v>2026</v>
      </c>
    </row>
    <row r="84" spans="1:27" s="5" customFormat="1" ht="7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9" t="s">
        <v>217</v>
      </c>
      <c r="S84" s="55" t="s">
        <v>174</v>
      </c>
      <c r="T84" s="54">
        <v>1</v>
      </c>
      <c r="U84" s="54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63">
        <v>2026</v>
      </c>
    </row>
    <row r="85" spans="1:27" s="5" customFormat="1" ht="56.2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9" t="s">
        <v>219</v>
      </c>
      <c r="S85" s="54" t="s">
        <v>17</v>
      </c>
      <c r="T85" s="54">
        <v>30</v>
      </c>
      <c r="U85" s="54">
        <v>30</v>
      </c>
      <c r="V85" s="54">
        <v>30</v>
      </c>
      <c r="W85" s="54">
        <v>30</v>
      </c>
      <c r="X85" s="54">
        <v>30</v>
      </c>
      <c r="Y85" s="54">
        <v>30</v>
      </c>
      <c r="Z85" s="54">
        <f>SUM(T85:Y85)</f>
        <v>180</v>
      </c>
      <c r="AA85" s="63">
        <v>2026</v>
      </c>
    </row>
    <row r="86" spans="1:27" s="5" customFormat="1" ht="82.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9" t="s">
        <v>257</v>
      </c>
      <c r="S86" s="54" t="s">
        <v>17</v>
      </c>
      <c r="T86" s="54">
        <v>21</v>
      </c>
      <c r="U86" s="54">
        <v>10</v>
      </c>
      <c r="V86" s="54">
        <v>10</v>
      </c>
      <c r="W86" s="54">
        <v>10</v>
      </c>
      <c r="X86" s="54">
        <v>10</v>
      </c>
      <c r="Y86" s="54">
        <v>10</v>
      </c>
      <c r="Z86" s="55">
        <f>T86+U86+V86+W86+X86+Y86</f>
        <v>71</v>
      </c>
      <c r="AA86" s="63">
        <v>2026</v>
      </c>
    </row>
    <row r="87" spans="1:27" s="5" customFormat="1" ht="33" x14ac:dyDescent="0.25">
      <c r="A87" s="75">
        <v>0</v>
      </c>
      <c r="B87" s="75">
        <v>2</v>
      </c>
      <c r="C87" s="75">
        <v>0</v>
      </c>
      <c r="D87" s="75">
        <v>0</v>
      </c>
      <c r="E87" s="75">
        <v>4</v>
      </c>
      <c r="F87" s="75">
        <v>1</v>
      </c>
      <c r="G87" s="75">
        <v>2</v>
      </c>
      <c r="H87" s="75">
        <v>1</v>
      </c>
      <c r="I87" s="75">
        <v>0</v>
      </c>
      <c r="J87" s="75">
        <v>2</v>
      </c>
      <c r="K87" s="75">
        <v>0</v>
      </c>
      <c r="L87" s="75">
        <v>2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102" t="s">
        <v>220</v>
      </c>
      <c r="S87" s="78" t="s">
        <v>14</v>
      </c>
      <c r="T87" s="79">
        <f t="shared" ref="T87:Y87" si="5">T89</f>
        <v>490</v>
      </c>
      <c r="U87" s="79">
        <f t="shared" si="5"/>
        <v>490</v>
      </c>
      <c r="V87" s="79">
        <f t="shared" si="5"/>
        <v>490</v>
      </c>
      <c r="W87" s="79">
        <f t="shared" si="5"/>
        <v>490</v>
      </c>
      <c r="X87" s="79">
        <f t="shared" si="5"/>
        <v>1500</v>
      </c>
      <c r="Y87" s="79">
        <f t="shared" si="5"/>
        <v>1500</v>
      </c>
      <c r="Z87" s="82">
        <f>T87+U87+V87+W87+X87+Y87</f>
        <v>4960</v>
      </c>
      <c r="AA87" s="80">
        <v>2026</v>
      </c>
    </row>
    <row r="88" spans="1:27" s="5" customFormat="1" ht="56.25" x14ac:dyDescent="0.2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88" t="s">
        <v>245</v>
      </c>
      <c r="S88" s="54" t="s">
        <v>17</v>
      </c>
      <c r="T88" s="61">
        <v>100</v>
      </c>
      <c r="U88" s="61">
        <v>100</v>
      </c>
      <c r="V88" s="61">
        <v>100</v>
      </c>
      <c r="W88" s="61">
        <v>100</v>
      </c>
      <c r="X88" s="61">
        <v>100</v>
      </c>
      <c r="Y88" s="61">
        <v>100</v>
      </c>
      <c r="Z88" s="62">
        <v>600</v>
      </c>
      <c r="AA88" s="63">
        <v>2026</v>
      </c>
    </row>
    <row r="89" spans="1:27" s="5" customFormat="1" ht="56.25" x14ac:dyDescent="0.25">
      <c r="A89" s="72">
        <v>0</v>
      </c>
      <c r="B89" s="72">
        <v>2</v>
      </c>
      <c r="C89" s="72">
        <v>0</v>
      </c>
      <c r="D89" s="72">
        <v>0</v>
      </c>
      <c r="E89" s="72">
        <v>4</v>
      </c>
      <c r="F89" s="72">
        <v>1</v>
      </c>
      <c r="G89" s="72">
        <v>2</v>
      </c>
      <c r="H89" s="72">
        <v>1</v>
      </c>
      <c r="I89" s="72">
        <v>0</v>
      </c>
      <c r="J89" s="72">
        <v>2</v>
      </c>
      <c r="K89" s="72">
        <v>0</v>
      </c>
      <c r="L89" s="72">
        <v>2</v>
      </c>
      <c r="M89" s="72">
        <v>9</v>
      </c>
      <c r="N89" s="72">
        <v>9</v>
      </c>
      <c r="O89" s="72">
        <v>9</v>
      </c>
      <c r="P89" s="72">
        <v>9</v>
      </c>
      <c r="Q89" s="72">
        <v>9</v>
      </c>
      <c r="R89" s="88" t="s">
        <v>236</v>
      </c>
      <c r="S89" s="54" t="s">
        <v>14</v>
      </c>
      <c r="T89" s="59">
        <v>490</v>
      </c>
      <c r="U89" s="59">
        <v>490</v>
      </c>
      <c r="V89" s="59">
        <v>490</v>
      </c>
      <c r="W89" s="59">
        <v>490</v>
      </c>
      <c r="X89" s="59">
        <v>1500</v>
      </c>
      <c r="Y89" s="59">
        <v>1500</v>
      </c>
      <c r="Z89" s="70">
        <f>SUM(T89:Y89)</f>
        <v>4960</v>
      </c>
      <c r="AA89" s="63">
        <v>2026</v>
      </c>
    </row>
    <row r="90" spans="1:27" s="26" customFormat="1" ht="131.2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88" t="s">
        <v>218</v>
      </c>
      <c r="S90" s="54" t="s">
        <v>20</v>
      </c>
      <c r="T90" s="59">
        <v>16.5</v>
      </c>
      <c r="U90" s="59">
        <v>16.5</v>
      </c>
      <c r="V90" s="59">
        <v>16.5</v>
      </c>
      <c r="W90" s="59">
        <v>16.5</v>
      </c>
      <c r="X90" s="59">
        <v>25</v>
      </c>
      <c r="Y90" s="59">
        <v>25</v>
      </c>
      <c r="Z90" s="70">
        <f>SUM(T90:Y90)</f>
        <v>116</v>
      </c>
      <c r="AA90" s="63">
        <v>2026</v>
      </c>
    </row>
    <row r="91" spans="1:27" s="26" customFormat="1" ht="141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88" t="s">
        <v>221</v>
      </c>
      <c r="S91" s="54" t="s">
        <v>17</v>
      </c>
      <c r="T91" s="61">
        <v>85</v>
      </c>
      <c r="U91" s="61">
        <v>85</v>
      </c>
      <c r="V91" s="61">
        <v>85</v>
      </c>
      <c r="W91" s="61">
        <v>85</v>
      </c>
      <c r="X91" s="61">
        <v>100</v>
      </c>
      <c r="Y91" s="61">
        <v>100</v>
      </c>
      <c r="Z91" s="62">
        <f>SUM(T91:Y91)</f>
        <v>540</v>
      </c>
      <c r="AA91" s="63">
        <v>2026</v>
      </c>
    </row>
    <row r="92" spans="1:27" s="26" customFormat="1" ht="63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88" t="s">
        <v>237</v>
      </c>
      <c r="S92" s="55" t="s">
        <v>174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2">
        <v>1</v>
      </c>
      <c r="AA92" s="63">
        <v>2026</v>
      </c>
    </row>
    <row r="93" spans="1:27" s="26" customFormat="1" ht="66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8" t="s">
        <v>223</v>
      </c>
      <c r="S93" s="54" t="s">
        <v>17</v>
      </c>
      <c r="T93" s="61">
        <v>100</v>
      </c>
      <c r="U93" s="61">
        <v>100</v>
      </c>
      <c r="V93" s="61">
        <v>100</v>
      </c>
      <c r="W93" s="61">
        <v>100</v>
      </c>
      <c r="X93" s="61">
        <v>100</v>
      </c>
      <c r="Y93" s="61">
        <v>100</v>
      </c>
      <c r="Z93" s="61">
        <f>SUM(T93:Y93)</f>
        <v>600</v>
      </c>
      <c r="AA93" s="63">
        <v>2026</v>
      </c>
    </row>
    <row r="94" spans="1:27" s="26" customFormat="1" ht="18.75" x14ac:dyDescent="0.2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5"/>
      <c r="S94" s="96"/>
      <c r="T94" s="101"/>
      <c r="U94" s="97"/>
      <c r="V94" s="97"/>
      <c r="W94" s="97"/>
      <c r="X94" s="97"/>
      <c r="Y94" s="97"/>
      <c r="Z94" s="97"/>
      <c r="AA94" s="98" t="s">
        <v>240</v>
      </c>
    </row>
    <row r="95" spans="1:27" s="5" customFormat="1" ht="15.75" x14ac:dyDescent="0.25">
      <c r="A95" s="94"/>
      <c r="B95" s="94"/>
      <c r="C95" s="115" t="s">
        <v>160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96"/>
      <c r="T95" s="101"/>
      <c r="U95" s="97"/>
      <c r="V95" s="97"/>
      <c r="W95" s="117" t="s">
        <v>241</v>
      </c>
      <c r="X95" s="117"/>
      <c r="Y95" s="97"/>
      <c r="Z95" s="97"/>
      <c r="AA95" s="98"/>
    </row>
    <row r="96" spans="1:27" ht="15.75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S96" s="50"/>
      <c r="T96" s="68" t="s">
        <v>37</v>
      </c>
      <c r="U96" s="53"/>
      <c r="V96" s="53"/>
      <c r="W96" s="53"/>
      <c r="X96" s="53"/>
      <c r="Y96" s="53"/>
      <c r="Z96" s="53"/>
      <c r="AA96" s="69"/>
    </row>
    <row r="97" spans="1:27" ht="36.75" customHeight="1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53"/>
      <c r="U97" s="53"/>
      <c r="V97" s="53"/>
      <c r="W97" s="53"/>
      <c r="X97" s="53"/>
      <c r="Y97" s="53"/>
      <c r="Z97" s="53"/>
      <c r="AA97" s="53"/>
    </row>
    <row r="98" spans="1:27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5"/>
      <c r="T98" s="46"/>
      <c r="U98" s="46"/>
      <c r="V98" s="46"/>
      <c r="W98" s="46"/>
      <c r="X98" s="46"/>
      <c r="Y98" s="46"/>
      <c r="Z98" s="46"/>
      <c r="AA98" s="46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</sheetData>
  <mergeCells count="16">
    <mergeCell ref="C95:R95"/>
    <mergeCell ref="W95:X95"/>
    <mergeCell ref="A8:Q8"/>
    <mergeCell ref="R8:R9"/>
    <mergeCell ref="S8:S9"/>
    <mergeCell ref="T8:Y8"/>
    <mergeCell ref="Z8:AA8"/>
    <mergeCell ref="A9:C9"/>
    <mergeCell ref="D9:E9"/>
    <mergeCell ref="F9:G9"/>
    <mergeCell ref="H9:Q9"/>
    <mergeCell ref="A3:AA3"/>
    <mergeCell ref="A4:AA4"/>
    <mergeCell ref="A5:AA5"/>
    <mergeCell ref="W2:AA2"/>
    <mergeCell ref="W1:AA1"/>
  </mergeCells>
  <pageMargins left="0.55118110236220474" right="0.51181102362204722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28" t="s">
        <v>158</v>
      </c>
      <c r="E1" s="128"/>
      <c r="F1" s="18"/>
      <c r="G1" s="18"/>
      <c r="H1" s="18"/>
      <c r="I1" s="18"/>
      <c r="J1" s="18"/>
      <c r="K1" s="18"/>
    </row>
    <row r="2" spans="1:11" x14ac:dyDescent="0.25">
      <c r="D2" s="130" t="s">
        <v>159</v>
      </c>
      <c r="E2" s="130"/>
      <c r="F2" s="18"/>
      <c r="G2" s="18"/>
      <c r="H2" s="18"/>
      <c r="I2" s="18"/>
      <c r="J2" s="18"/>
      <c r="K2" s="18"/>
    </row>
    <row r="3" spans="1:11" x14ac:dyDescent="0.25">
      <c r="B3" s="129" t="s">
        <v>21</v>
      </c>
      <c r="C3" s="129"/>
      <c r="D3" s="129"/>
    </row>
    <row r="4" spans="1:11" x14ac:dyDescent="0.25">
      <c r="B4" s="129" t="s">
        <v>120</v>
      </c>
      <c r="C4" s="129"/>
      <c r="D4" s="129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2021-10-26T11:51:12Z</cp:lastPrinted>
  <dcterms:created xsi:type="dcterms:W3CDTF">2013-08-19T14:17:06Z</dcterms:created>
  <dcterms:modified xsi:type="dcterms:W3CDTF">2021-11-22T14:32:52Z</dcterms:modified>
</cp:coreProperties>
</file>